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1"/>
  </bookViews>
  <sheets>
    <sheet name="Burimet" sheetId="1" r:id="rId1"/>
    <sheet name="fondi rezerve" sheetId="2" r:id="rId2"/>
    <sheet name="Shpenzimet operative 2019" sheetId="3" r:id="rId3"/>
    <sheet name="Tabela investimeve 2019-202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<sst xmlns="http://schemas.openxmlformats.org/spreadsheetml/2006/main" count="154" uniqueCount="142">
  <si>
    <t>Nr</t>
  </si>
  <si>
    <t>Burimet</t>
  </si>
  <si>
    <t>Transferte e pakushtezuar</t>
  </si>
  <si>
    <t>Te ardhura te planifikuara</t>
  </si>
  <si>
    <t>Transferte specifike</t>
  </si>
  <si>
    <t>a</t>
  </si>
  <si>
    <t>b</t>
  </si>
  <si>
    <t>c</t>
  </si>
  <si>
    <t>d</t>
  </si>
  <si>
    <t>Arsimi baze</t>
  </si>
  <si>
    <t>Mbrojtja nga zjarri</t>
  </si>
  <si>
    <t>Rruget</t>
  </si>
  <si>
    <t>Ujitja dhe kullimi</t>
  </si>
  <si>
    <t>e</t>
  </si>
  <si>
    <t>f</t>
  </si>
  <si>
    <t>Shuma e burimeve</t>
  </si>
  <si>
    <t>Fondi rezerve nga Granti 2 %</t>
  </si>
  <si>
    <t>Fondi  rezerve nga te ardhurat-2 %</t>
  </si>
  <si>
    <t>TABELA E BURIMEVE FINANCIARE PER VITIN 2019-2020-2021</t>
  </si>
  <si>
    <t>PERLLOGARITJA</t>
  </si>
  <si>
    <t>TABELA E FONDIT REZERVE DHE TE KONTIGJENCES  PER VITIN 2019-2020-2021</t>
  </si>
  <si>
    <t>Shuma grant&amp;transferte specifike</t>
  </si>
  <si>
    <t xml:space="preserve">                              Për Keshillin Bashkiak  Tropojë:</t>
  </si>
  <si>
    <t xml:space="preserve">                                   SEKRETARI                                               KRYETARI</t>
  </si>
  <si>
    <t xml:space="preserve">                                      Rubin Sellaj                                                Imer HOXHA</t>
  </si>
  <si>
    <t>Fondi rezerve dhe i kontigjences</t>
  </si>
  <si>
    <t>Fondi i kontigjencs-1%</t>
  </si>
  <si>
    <t>Fondi i kontigjences-1 %</t>
  </si>
  <si>
    <t>Shuma kontigjences &amp; rezerve</t>
  </si>
  <si>
    <t>SHUMA Gran + Transfet Specifike</t>
  </si>
  <si>
    <t>Asimi i mesem</t>
  </si>
  <si>
    <t>Administrimi i pyjeve</t>
  </si>
  <si>
    <t>Tabela Nr.2</t>
  </si>
  <si>
    <t>000/leke</t>
  </si>
  <si>
    <t>Tabela Nr.5</t>
  </si>
  <si>
    <t>Shperndarje shpenzime operative per vitin 2019</t>
  </si>
  <si>
    <t>Tabela Nr.6</t>
  </si>
  <si>
    <t>Nr.</t>
  </si>
  <si>
    <t>ZERAT E SHPENZIMEVE</t>
  </si>
  <si>
    <t>TRANSFERTE E PAKUSHTEZUAR</t>
  </si>
  <si>
    <t>TRANSFERTE SPECIFIKE</t>
  </si>
  <si>
    <t>Totali</t>
  </si>
  <si>
    <t>Materiale dhe sherbime zyre</t>
  </si>
  <si>
    <t>Kancelari</t>
  </si>
  <si>
    <t>Material pastrimi e sherbime</t>
  </si>
  <si>
    <t xml:space="preserve">Mbajtje e sistemit kompjuterik,bojera </t>
  </si>
  <si>
    <t>Blerje dok.(MA,Mp,Fh.Fd Ceqe)</t>
  </si>
  <si>
    <t>Furniz dhe mat. zyre dhe te pergj</t>
  </si>
  <si>
    <t>Materiale e sherbime spec.</t>
  </si>
  <si>
    <t>Buke</t>
  </si>
  <si>
    <t xml:space="preserve">Furnizime ushqimore </t>
  </si>
  <si>
    <t>BLERJE DHE SHERBIME SPECIALE LEJE MJEDISORE)</t>
  </si>
  <si>
    <t>Sherbimet</t>
  </si>
  <si>
    <t xml:space="preserve">Energji </t>
  </si>
  <si>
    <t>Uje,(mesatere vjetore)</t>
  </si>
  <si>
    <t>P T T (abonime +f.zyrt.)</t>
  </si>
  <si>
    <t>sherbim per ngrohje</t>
  </si>
  <si>
    <t>Komisione ,Posta (14*80 )</t>
  </si>
  <si>
    <t>sherbime te sig.dhe ruajtjes</t>
  </si>
  <si>
    <t>sherbime te pastrimit(MJETE PUNE&amp;VESHJE</t>
  </si>
  <si>
    <t>sherbime te gjelberimit,dekor+PEME</t>
  </si>
  <si>
    <t>sherbime per publikime</t>
  </si>
  <si>
    <t>Shpenzime transporti</t>
  </si>
  <si>
    <t>Karburant dhe vaj</t>
  </si>
  <si>
    <t>Pjese kembimi,goma,bateri</t>
  </si>
  <si>
    <t>shpenzime per tarifa dhe sig.</t>
  </si>
  <si>
    <t>te tjera shpenzime transporti</t>
  </si>
  <si>
    <t>Shpenzime udhetimi</t>
  </si>
  <si>
    <t>Udhetim brenda vendit</t>
  </si>
  <si>
    <t>Udhetim jashte vendit</t>
  </si>
  <si>
    <t>Kosto e trainimit dhe seminare</t>
  </si>
  <si>
    <t>Shpenzime per mirembajtje</t>
  </si>
  <si>
    <t>Shpenzime per mirembajtje ndertesash</t>
  </si>
  <si>
    <t>Shpen.miremb.rrug,rrjete  te #</t>
  </si>
  <si>
    <t>Shpenz,per mirem e mjetve te trans.</t>
  </si>
  <si>
    <t>Shpenz te tjera operative</t>
  </si>
  <si>
    <t>Shpenzime per pritje e percjellej</t>
  </si>
  <si>
    <t>Aktivitetete</t>
  </si>
  <si>
    <t>Shpenzime gjyqesore</t>
  </si>
  <si>
    <t>Regjistrim te pronave</t>
  </si>
  <si>
    <t>Keshilltare</t>
  </si>
  <si>
    <t>TOTALI:</t>
  </si>
  <si>
    <t>Per Keshillin Bashkiak</t>
  </si>
  <si>
    <t>Sekretari</t>
  </si>
  <si>
    <t>Kryetari</t>
  </si>
  <si>
    <t>Rubin Sellaj</t>
  </si>
  <si>
    <t>Imer Hoxha</t>
  </si>
  <si>
    <t>Tabela e investimeve  2019-2021</t>
  </si>
  <si>
    <t>Tabela Nr.4</t>
  </si>
  <si>
    <t xml:space="preserve">Nr </t>
  </si>
  <si>
    <t>OBJEKTI</t>
  </si>
  <si>
    <t>Programet ekonomike</t>
  </si>
  <si>
    <t>Viti</t>
  </si>
  <si>
    <t>I</t>
  </si>
  <si>
    <t>INFRASTRUKTURE-4520</t>
  </si>
  <si>
    <t>Rikosntruksion rruge lagjeje "28 gushti" B.Curri</t>
  </si>
  <si>
    <t>Rikosntruksion rruge lagjeje "Dardania" B.Curri</t>
  </si>
  <si>
    <t>Rikonstruksion -Rruga e Paqes-Detyrim</t>
  </si>
  <si>
    <t>Rikonstruksion "Unaza e Gashit"</t>
  </si>
  <si>
    <t>Rikualifikim I qendres se njesise administartive Bytyc</t>
  </si>
  <si>
    <t>Rikualifikimi Lagja Dardania"</t>
  </si>
  <si>
    <t>Lagjia Partizani</t>
  </si>
  <si>
    <t>Rikualifikim urban  Lagjes Partizani-Faza e dyte.</t>
  </si>
  <si>
    <t>SHUMA I</t>
  </si>
  <si>
    <t>II</t>
  </si>
  <si>
    <t>UJITJE</t>
  </si>
  <si>
    <t>Rikonstruksion i kanaleve Vaditese bashkia Tropoje</t>
  </si>
  <si>
    <t>Rikonstruksion kanali I Shoshanit</t>
  </si>
  <si>
    <t>Rikonstruksion Kanali vadites  i Gashit</t>
  </si>
  <si>
    <t>Rikonstruksion Kanali i Shoshanit</t>
  </si>
  <si>
    <t>SHUNA II</t>
  </si>
  <si>
    <t>SHERBIME PUBLIKE VENDORE  -6260</t>
  </si>
  <si>
    <t>Sistemime Lagje "Partizani" B.Curri</t>
  </si>
  <si>
    <t>Sistemime Fshati Margegaj Nj Ad Margegaj dhe Qyteti Fierze, Nj Ad Fierze</t>
  </si>
  <si>
    <t>Ndertim Ura,  Nj Ad Bujan; Fshati Vrane, Nj Ad Lekbibaj; Fshati Bukove, Nj Ad Llugaj; Lagje Iberhasaj, NJ Ad Tropoje Fshat</t>
  </si>
  <si>
    <t>Ndertim urash,Fshaterat Shumice,Prush,Mehalle Vjeter,Lugu I Tropojes-Detyrim</t>
  </si>
  <si>
    <t>Kanalizime e prita per perrenjete ne lagjen Nimaj,B.Curri</t>
  </si>
  <si>
    <t>Sistemi i ujerave te larte ujera te larte Margegaj  Faza e trete</t>
  </si>
  <si>
    <t>SHUNA III</t>
  </si>
  <si>
    <t>FURNIZIM ME UJI TE PISHEM    -6330</t>
  </si>
  <si>
    <t>Ndertim i rrejtit shperndares per furnizim me uji te pishem, Fshati Kasaj, Nj Ad Tropoje Fshat</t>
  </si>
  <si>
    <t>Hartim projekt-zbatimit per objektin "Furnizim me uji te pishem per lagje e re (Nimnaj), qyteti B.Curri; Qyteti Fierze Nj Ad Fierze; fshati Dragobi dhe Lagje Selimaj, Nj Ad Margegaj bashkia Tropoje "</t>
  </si>
  <si>
    <t>Rrjeti sekondar i ujesjellsit dhe lidhja e banesave me uje te pijshem-shtese kontrate 2015</t>
  </si>
  <si>
    <t>Bashkfinancim-Fondi Shqiptar i Zhvillimit</t>
  </si>
  <si>
    <t>SHUNA IV</t>
  </si>
  <si>
    <t>NDRIÇIMI RRUGOR</t>
  </si>
  <si>
    <t>Rikonstruksion  i ndriçimit rrugor, qyteti B.Curri dhe Nj AD Margegaj</t>
  </si>
  <si>
    <t>SHUMA V</t>
  </si>
  <si>
    <t>SHERBIME REKREATIVE DHE SPORTIVE</t>
  </si>
  <si>
    <t>Investime ne dhomat e sportistave</t>
  </si>
  <si>
    <t>SHUMA VI</t>
  </si>
  <si>
    <t>ARSIMI BAZE HE SHERBIME MBESHTETESE</t>
  </si>
  <si>
    <t>Punime ndertimore Shkolla e fshatit Shoshan dhe Margegaj, Nj Ad Margegaj; Buçaj, Aste dhe Kovaç, Nj Ad Tropoje Fshat</t>
  </si>
  <si>
    <t>SHUMA VII</t>
  </si>
  <si>
    <t>ARSIMI I MESEM DHE SHERBIMET MBESHTETESE</t>
  </si>
  <si>
    <t>Rikonstruksion i Gjimnazit "Asim Vokshi",Bajram curri</t>
  </si>
  <si>
    <t>SHUMA VIII</t>
  </si>
  <si>
    <t>TOTAL I+II+III+IV+V+VI</t>
  </si>
  <si>
    <t>Për Keshillin Bashkiak  Tropojë:</t>
  </si>
  <si>
    <t>Sekretari                                      Kyetari</t>
  </si>
  <si>
    <t>Rubin Sellaj                               Imer HOXHA</t>
  </si>
  <si>
    <t>Telfix,&amp;Fax &amp; Cel,antene interneti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</si>
</sst>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43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left" indent="5"/>
    </xf>
    <xf numFmtId="0" fontId="46" fillId="0" borderId="0" xfId="0" applyFont="1" applyAlignment="1">
      <alignment horizontal="justify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72" fontId="47" fillId="0" borderId="10" xfId="42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172" fontId="49" fillId="0" borderId="10" xfId="42" applyNumberFormat="1" applyFont="1" applyBorder="1" applyAlignment="1">
      <alignment/>
    </xf>
    <xf numFmtId="172" fontId="49" fillId="11" borderId="10" xfId="42" applyNumberFormat="1" applyFont="1" applyFill="1" applyBorder="1" applyAlignment="1">
      <alignment/>
    </xf>
    <xf numFmtId="0" fontId="49" fillId="3" borderId="10" xfId="0" applyFont="1" applyFill="1" applyBorder="1" applyAlignment="1">
      <alignment/>
    </xf>
    <xf numFmtId="172" fontId="49" fillId="3" borderId="10" xfId="42" applyNumberFormat="1" applyFont="1" applyFill="1" applyBorder="1" applyAlignment="1">
      <alignment/>
    </xf>
    <xf numFmtId="0" fontId="49" fillId="6" borderId="10" xfId="0" applyFont="1" applyFill="1" applyBorder="1" applyAlignment="1">
      <alignment/>
    </xf>
    <xf numFmtId="172" fontId="49" fillId="6" borderId="10" xfId="42" applyNumberFormat="1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33" borderId="10" xfId="0" applyFont="1" applyFill="1" applyBorder="1" applyAlignment="1">
      <alignment/>
    </xf>
    <xf numFmtId="172" fontId="47" fillId="34" borderId="10" xfId="42" applyNumberFormat="1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51" fillId="0" borderId="0" xfId="56" applyFont="1" applyBorder="1" applyAlignment="1">
      <alignment/>
      <protection/>
    </xf>
    <xf numFmtId="0" fontId="52" fillId="34" borderId="11" xfId="56" applyFont="1" applyFill="1" applyBorder="1" applyAlignment="1">
      <alignment horizontal="center" vertical="center" wrapText="1"/>
      <protection/>
    </xf>
    <xf numFmtId="0" fontId="51" fillId="34" borderId="10" xfId="56" applyFont="1" applyFill="1" applyBorder="1">
      <alignment/>
      <protection/>
    </xf>
    <xf numFmtId="3" fontId="47" fillId="34" borderId="10" xfId="56" applyNumberFormat="1" applyFont="1" applyFill="1" applyBorder="1">
      <alignment/>
      <protection/>
    </xf>
    <xf numFmtId="3" fontId="47" fillId="34" borderId="10" xfId="0" applyNumberFormat="1" applyFont="1" applyFill="1" applyBorder="1" applyAlignment="1">
      <alignment/>
    </xf>
    <xf numFmtId="0" fontId="47" fillId="34" borderId="10" xfId="56" applyFont="1" applyFill="1" applyBorder="1">
      <alignment/>
      <protection/>
    </xf>
    <xf numFmtId="0" fontId="47" fillId="34" borderId="10" xfId="56" applyFont="1" applyFill="1" applyBorder="1" applyAlignment="1">
      <alignment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53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47" fillId="33" borderId="12" xfId="0" applyFont="1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/>
    </xf>
    <xf numFmtId="172" fontId="47" fillId="0" borderId="10" xfId="42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0" fontId="4" fillId="34" borderId="10" xfId="58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wrapText="1"/>
    </xf>
    <xf numFmtId="172" fontId="51" fillId="33" borderId="10" xfId="42" applyNumberFormat="1" applyFont="1" applyFill="1" applyBorder="1" applyAlignment="1">
      <alignment/>
    </xf>
    <xf numFmtId="172" fontId="51" fillId="0" borderId="10" xfId="42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172" fontId="51" fillId="0" borderId="10" xfId="0" applyNumberFormat="1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4" fillId="0" borderId="10" xfId="42" applyNumberFormat="1" applyFont="1" applyBorder="1" applyAlignment="1">
      <alignment wrapText="1"/>
    </xf>
    <xf numFmtId="172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172" fontId="51" fillId="33" borderId="1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" fillId="34" borderId="11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3" fontId="47" fillId="0" borderId="10" xfId="42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2" fontId="51" fillId="33" borderId="10" xfId="42" applyNumberFormat="1" applyFont="1" applyFill="1" applyBorder="1" applyAlignment="1">
      <alignment horizontal="center" vertical="center"/>
    </xf>
    <xf numFmtId="172" fontId="47" fillId="33" borderId="10" xfId="42" applyNumberFormat="1" applyFont="1" applyFill="1" applyBorder="1" applyAlignment="1">
      <alignment/>
    </xf>
    <xf numFmtId="0" fontId="51" fillId="34" borderId="11" xfId="0" applyFont="1" applyFill="1" applyBorder="1" applyAlignment="1">
      <alignment horizontal="center" vertical="center"/>
    </xf>
    <xf numFmtId="172" fontId="47" fillId="33" borderId="10" xfId="42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172" fontId="55" fillId="0" borderId="0" xfId="0" applyNumberFormat="1" applyFont="1" applyBorder="1" applyAlignment="1">
      <alignment/>
    </xf>
    <xf numFmtId="172" fontId="52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34" borderId="10" xfId="56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2" xfId="56" applyFont="1" applyFill="1" applyBorder="1" applyAlignment="1">
      <alignment horizontal="center" vertical="center" wrapText="1"/>
      <protection/>
    </xf>
    <xf numFmtId="0" fontId="47" fillId="34" borderId="15" xfId="56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Komma 2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Prozent 2" xfId="61"/>
    <cellStyle name="Prozent 2 2" xfId="62"/>
    <cellStyle name="Standard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PENZIMET%20OPERATIVE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"/>
      <sheetName val="TS"/>
      <sheetName val="Shpenzimet 2019"/>
    </sheetNames>
    <sheetDataSet>
      <sheetData sheetId="0">
        <row r="7">
          <cell r="AA7">
            <v>1801</v>
          </cell>
        </row>
        <row r="8">
          <cell r="AA8">
            <v>450</v>
          </cell>
        </row>
        <row r="9">
          <cell r="AA9">
            <v>690</v>
          </cell>
        </row>
        <row r="10">
          <cell r="AA10">
            <v>561</v>
          </cell>
        </row>
        <row r="11">
          <cell r="AA11">
            <v>100</v>
          </cell>
        </row>
        <row r="12">
          <cell r="AA12">
            <v>0</v>
          </cell>
        </row>
        <row r="13">
          <cell r="AA13">
            <v>1996</v>
          </cell>
        </row>
        <row r="14">
          <cell r="AA14">
            <v>364</v>
          </cell>
        </row>
        <row r="15">
          <cell r="AA15">
            <v>1320</v>
          </cell>
        </row>
        <row r="16">
          <cell r="AA16">
            <v>312</v>
          </cell>
        </row>
        <row r="17">
          <cell r="AA17">
            <v>16055</v>
          </cell>
        </row>
        <row r="18">
          <cell r="AA18">
            <v>6838</v>
          </cell>
        </row>
        <row r="19">
          <cell r="AA19">
            <v>1971</v>
          </cell>
        </row>
        <row r="20">
          <cell r="AA20">
            <v>708</v>
          </cell>
        </row>
        <row r="21">
          <cell r="AA21">
            <v>0</v>
          </cell>
        </row>
        <row r="22">
          <cell r="AA22">
            <v>5431</v>
          </cell>
        </row>
        <row r="23">
          <cell r="AA23">
            <v>1107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  <row r="28">
          <cell r="AA28">
            <v>9150</v>
          </cell>
        </row>
        <row r="29">
          <cell r="AA29">
            <v>8600</v>
          </cell>
        </row>
        <row r="30">
          <cell r="AA30">
            <v>300</v>
          </cell>
        </row>
        <row r="31">
          <cell r="AA31">
            <v>150</v>
          </cell>
        </row>
        <row r="32">
          <cell r="AA32">
            <v>100</v>
          </cell>
        </row>
        <row r="33">
          <cell r="AA33">
            <v>2950</v>
          </cell>
        </row>
        <row r="34">
          <cell r="AA34">
            <v>1000</v>
          </cell>
        </row>
        <row r="35">
          <cell r="AA35">
            <v>0</v>
          </cell>
        </row>
        <row r="36">
          <cell r="AA36">
            <v>1950</v>
          </cell>
        </row>
        <row r="37">
          <cell r="AA37">
            <v>7385</v>
          </cell>
        </row>
        <row r="38">
          <cell r="AA38">
            <v>5291</v>
          </cell>
        </row>
        <row r="39">
          <cell r="AA39">
            <v>967</v>
          </cell>
        </row>
        <row r="40">
          <cell r="AA40">
            <v>1127</v>
          </cell>
        </row>
        <row r="41">
          <cell r="AA41">
            <v>13886</v>
          </cell>
        </row>
        <row r="42">
          <cell r="AA42">
            <v>168</v>
          </cell>
        </row>
        <row r="43">
          <cell r="AA43">
            <v>1865</v>
          </cell>
        </row>
        <row r="44">
          <cell r="AA44">
            <v>2753</v>
          </cell>
        </row>
        <row r="45">
          <cell r="AA45">
            <v>100</v>
          </cell>
        </row>
        <row r="46">
          <cell r="AA46">
            <v>9000</v>
          </cell>
        </row>
      </sheetData>
      <sheetData sheetId="1">
        <row r="7">
          <cell r="S7">
            <v>45</v>
          </cell>
        </row>
        <row r="8">
          <cell r="S8">
            <v>15</v>
          </cell>
        </row>
        <row r="9">
          <cell r="S9">
            <v>15</v>
          </cell>
        </row>
        <row r="10">
          <cell r="S10">
            <v>10</v>
          </cell>
        </row>
        <row r="11">
          <cell r="S11">
            <v>0</v>
          </cell>
        </row>
        <row r="12">
          <cell r="S12">
            <v>5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120</v>
          </cell>
        </row>
        <row r="18">
          <cell r="S18">
            <v>80</v>
          </cell>
        </row>
        <row r="19">
          <cell r="S19">
            <v>40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4020</v>
          </cell>
        </row>
        <row r="29">
          <cell r="S29">
            <v>3900</v>
          </cell>
        </row>
        <row r="30">
          <cell r="S30">
            <v>100</v>
          </cell>
        </row>
        <row r="31">
          <cell r="S31">
            <v>20</v>
          </cell>
        </row>
        <row r="32">
          <cell r="S32">
            <v>0</v>
          </cell>
        </row>
        <row r="33">
          <cell r="S33">
            <v>100</v>
          </cell>
        </row>
        <row r="34">
          <cell r="S34">
            <v>100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15800</v>
          </cell>
        </row>
        <row r="38">
          <cell r="S38">
            <v>0</v>
          </cell>
        </row>
        <row r="39">
          <cell r="S39">
            <v>15800</v>
          </cell>
        </row>
        <row r="40">
          <cell r="S40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.7109375" style="0" customWidth="1"/>
    <col min="2" max="2" width="30.7109375" style="0" customWidth="1"/>
    <col min="3" max="3" width="11.28125" style="0" customWidth="1"/>
    <col min="4" max="4" width="12.421875" style="0" customWidth="1"/>
    <col min="5" max="5" width="12.8515625" style="0" customWidth="1"/>
    <col min="10" max="10" width="8.57421875" style="0" customWidth="1"/>
  </cols>
  <sheetData>
    <row r="1" spans="2:5" ht="15">
      <c r="B1" s="6"/>
      <c r="C1" s="6"/>
      <c r="D1" s="6" t="s">
        <v>32</v>
      </c>
      <c r="E1" s="6"/>
    </row>
    <row r="2" spans="1:9" s="1" customFormat="1" ht="15">
      <c r="A2" s="6"/>
      <c r="B2" s="86" t="s">
        <v>18</v>
      </c>
      <c r="C2" s="86"/>
      <c r="D2" s="86"/>
      <c r="E2" s="86"/>
      <c r="F2" s="6"/>
      <c r="G2" s="6"/>
      <c r="H2" s="6"/>
      <c r="I2" s="6"/>
    </row>
    <row r="3" spans="1:9" ht="15">
      <c r="A3" s="6"/>
      <c r="B3" s="6"/>
      <c r="C3" s="6"/>
      <c r="D3" s="6"/>
      <c r="E3" s="6" t="s">
        <v>33</v>
      </c>
      <c r="F3" s="6"/>
      <c r="G3" s="6"/>
      <c r="H3" s="6"/>
      <c r="I3" s="6"/>
    </row>
    <row r="4" spans="1:9" ht="15">
      <c r="A4" s="21" t="s">
        <v>0</v>
      </c>
      <c r="B4" s="21" t="s">
        <v>1</v>
      </c>
      <c r="C4" s="21">
        <v>2019</v>
      </c>
      <c r="D4" s="21">
        <v>2020</v>
      </c>
      <c r="E4" s="21">
        <v>2021</v>
      </c>
      <c r="F4" s="6"/>
      <c r="G4" s="6"/>
      <c r="H4" s="6"/>
      <c r="I4" s="6"/>
    </row>
    <row r="5" spans="1:9" ht="15">
      <c r="A5" s="7">
        <v>1</v>
      </c>
      <c r="B5" s="7" t="s">
        <v>3</v>
      </c>
      <c r="C5" s="8">
        <v>132788</v>
      </c>
      <c r="D5" s="8">
        <v>111899</v>
      </c>
      <c r="E5" s="8">
        <v>116623</v>
      </c>
      <c r="F5" s="6"/>
      <c r="G5" s="6"/>
      <c r="H5" s="6"/>
      <c r="I5" s="6"/>
    </row>
    <row r="6" spans="1:9" ht="15">
      <c r="A6" s="7">
        <v>2</v>
      </c>
      <c r="B6" s="7" t="s">
        <v>2</v>
      </c>
      <c r="C6" s="8">
        <v>201742</v>
      </c>
      <c r="D6" s="8">
        <v>214584</v>
      </c>
      <c r="E6" s="8">
        <v>235275</v>
      </c>
      <c r="F6" s="6"/>
      <c r="G6" s="6"/>
      <c r="H6" s="6"/>
      <c r="I6" s="6"/>
    </row>
    <row r="7" spans="1:9" ht="15">
      <c r="A7" s="7">
        <v>3</v>
      </c>
      <c r="B7" s="7" t="s">
        <v>4</v>
      </c>
      <c r="C7" s="22">
        <v>88917</v>
      </c>
      <c r="D7" s="22">
        <v>88917</v>
      </c>
      <c r="E7" s="22">
        <v>88917</v>
      </c>
      <c r="F7" s="6"/>
      <c r="G7" s="6"/>
      <c r="H7" s="6"/>
      <c r="I7" s="6"/>
    </row>
    <row r="8" spans="1:9" ht="15">
      <c r="A8" s="7" t="s">
        <v>5</v>
      </c>
      <c r="B8" s="7" t="s">
        <v>9</v>
      </c>
      <c r="C8" s="8">
        <v>47410</v>
      </c>
      <c r="D8" s="8">
        <v>47410</v>
      </c>
      <c r="E8" s="8">
        <v>47410</v>
      </c>
      <c r="F8" s="6"/>
      <c r="G8" s="6"/>
      <c r="H8" s="6"/>
      <c r="I8" s="6"/>
    </row>
    <row r="9" spans="1:9" ht="15">
      <c r="A9" s="7" t="s">
        <v>6</v>
      </c>
      <c r="B9" s="7" t="s">
        <v>30</v>
      </c>
      <c r="C9" s="8">
        <v>3490</v>
      </c>
      <c r="D9" s="8">
        <v>3490</v>
      </c>
      <c r="E9" s="8">
        <v>3490</v>
      </c>
      <c r="F9" s="6"/>
      <c r="G9" s="6"/>
      <c r="H9" s="6"/>
      <c r="I9" s="6"/>
    </row>
    <row r="10" spans="1:9" ht="15">
      <c r="A10" s="7" t="s">
        <v>7</v>
      </c>
      <c r="B10" s="7" t="s">
        <v>10</v>
      </c>
      <c r="C10" s="8">
        <v>14705</v>
      </c>
      <c r="D10" s="8">
        <v>14705</v>
      </c>
      <c r="E10" s="8">
        <v>14705</v>
      </c>
      <c r="F10" s="6"/>
      <c r="G10" s="6"/>
      <c r="H10" s="6"/>
      <c r="I10" s="6"/>
    </row>
    <row r="11" spans="1:9" ht="15">
      <c r="A11" s="7" t="s">
        <v>8</v>
      </c>
      <c r="B11" s="7" t="s">
        <v>31</v>
      </c>
      <c r="C11" s="8">
        <v>11957</v>
      </c>
      <c r="D11" s="8">
        <v>11957</v>
      </c>
      <c r="E11" s="8">
        <v>11957</v>
      </c>
      <c r="F11" s="6"/>
      <c r="G11" s="6"/>
      <c r="H11" s="6"/>
      <c r="I11" s="6"/>
    </row>
    <row r="12" spans="1:9" ht="15">
      <c r="A12" s="7" t="s">
        <v>13</v>
      </c>
      <c r="B12" s="7" t="s">
        <v>11</v>
      </c>
      <c r="C12" s="8">
        <v>8646</v>
      </c>
      <c r="D12" s="8">
        <v>8646</v>
      </c>
      <c r="E12" s="8">
        <v>8646</v>
      </c>
      <c r="F12" s="6"/>
      <c r="G12" s="6"/>
      <c r="H12" s="6"/>
      <c r="I12" s="6"/>
    </row>
    <row r="13" spans="1:9" ht="15">
      <c r="A13" s="7" t="s">
        <v>14</v>
      </c>
      <c r="B13" s="7" t="s">
        <v>12</v>
      </c>
      <c r="C13" s="8">
        <v>2709</v>
      </c>
      <c r="D13" s="8">
        <v>2709</v>
      </c>
      <c r="E13" s="8">
        <v>2709</v>
      </c>
      <c r="F13" s="6"/>
      <c r="G13" s="6"/>
      <c r="H13" s="6"/>
      <c r="I13" s="6"/>
    </row>
    <row r="14" spans="1:9" s="1" customFormat="1" ht="15">
      <c r="A14" s="21"/>
      <c r="B14" s="23" t="s">
        <v>29</v>
      </c>
      <c r="C14" s="22">
        <f>C6+C7</f>
        <v>290659</v>
      </c>
      <c r="D14" s="22">
        <f>D6+D7</f>
        <v>303501</v>
      </c>
      <c r="E14" s="22">
        <f>E6+E7</f>
        <v>324192</v>
      </c>
      <c r="F14" s="6"/>
      <c r="G14" s="6"/>
      <c r="H14" s="6"/>
      <c r="I14" s="6"/>
    </row>
    <row r="15" spans="1:9" s="1" customFormat="1" ht="15">
      <c r="A15" s="21"/>
      <c r="B15" s="23" t="s">
        <v>15</v>
      </c>
      <c r="C15" s="22">
        <f>C5+C14</f>
        <v>423447</v>
      </c>
      <c r="D15" s="22">
        <f>D5+D14</f>
        <v>415400</v>
      </c>
      <c r="E15" s="22">
        <f>E5+E14</f>
        <v>440815</v>
      </c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.75">
      <c r="A17" s="6"/>
      <c r="B17" s="2" t="s">
        <v>22</v>
      </c>
      <c r="C17" s="9"/>
      <c r="D17" s="9"/>
      <c r="E17" s="87"/>
      <c r="F17" s="87"/>
      <c r="G17" s="87"/>
      <c r="H17" s="87"/>
      <c r="I17" s="87"/>
    </row>
    <row r="18" spans="1:9" ht="15.75">
      <c r="A18" s="6"/>
      <c r="B18" s="3"/>
      <c r="C18" s="9"/>
      <c r="D18" s="10"/>
      <c r="E18" s="87"/>
      <c r="F18" s="87"/>
      <c r="G18" s="87"/>
      <c r="H18" s="87"/>
      <c r="I18" s="87"/>
    </row>
    <row r="19" spans="1:9" ht="15.75">
      <c r="A19" s="6"/>
      <c r="B19" s="4" t="s">
        <v>23</v>
      </c>
      <c r="C19" s="6"/>
      <c r="D19" s="6"/>
      <c r="E19" s="6"/>
      <c r="F19" s="6"/>
      <c r="G19" s="6"/>
      <c r="H19" s="6"/>
      <c r="I19" s="6"/>
    </row>
    <row r="20" spans="1:9" ht="15.75">
      <c r="A20" s="6"/>
      <c r="B20" s="5"/>
      <c r="C20" s="6"/>
      <c r="D20" s="6"/>
      <c r="E20" s="6"/>
      <c r="F20" s="6"/>
      <c r="G20" s="6"/>
      <c r="H20" s="6"/>
      <c r="I20" s="6"/>
    </row>
    <row r="21" spans="1:9" ht="15.75">
      <c r="A21" s="6"/>
      <c r="B21" s="4" t="s">
        <v>24</v>
      </c>
      <c r="C21" s="6"/>
      <c r="D21" s="6"/>
      <c r="E21" s="6"/>
      <c r="F21" s="6"/>
      <c r="G21" s="6"/>
      <c r="H21" s="6"/>
      <c r="I21" s="6"/>
    </row>
    <row r="22" spans="1:9" ht="15.75">
      <c r="A22" s="6"/>
      <c r="B22" s="4"/>
      <c r="C22" s="6"/>
      <c r="D22" s="6"/>
      <c r="E22" s="6"/>
      <c r="F22" s="6"/>
      <c r="G22" s="6"/>
      <c r="H22" s="6"/>
      <c r="I22" s="6"/>
    </row>
  </sheetData>
  <sheetProtection/>
  <mergeCells count="5">
    <mergeCell ref="B2:E2"/>
    <mergeCell ref="G17:I17"/>
    <mergeCell ref="G18:I18"/>
    <mergeCell ref="E17:F17"/>
    <mergeCell ref="E18:F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5.7109375" style="1" customWidth="1"/>
    <col min="2" max="2" width="32.8515625" style="1" customWidth="1"/>
    <col min="3" max="3" width="12.28125" style="1" bestFit="1" customWidth="1"/>
    <col min="4" max="5" width="11.8515625" style="1" bestFit="1" customWidth="1"/>
    <col min="6" max="9" width="9.140625" style="1" customWidth="1"/>
    <col min="10" max="10" width="8.57421875" style="1" customWidth="1"/>
    <col min="11" max="16384" width="9.140625" style="1" customWidth="1"/>
  </cols>
  <sheetData>
    <row r="2" spans="4:5" ht="15">
      <c r="D2" s="6"/>
      <c r="E2" s="6" t="s">
        <v>34</v>
      </c>
    </row>
    <row r="3" spans="1:7" ht="15.75">
      <c r="A3" s="89" t="s">
        <v>20</v>
      </c>
      <c r="B3" s="89"/>
      <c r="C3" s="89"/>
      <c r="D3" s="89"/>
      <c r="E3" s="89"/>
      <c r="F3" s="89"/>
      <c r="G3" s="89"/>
    </row>
    <row r="4" spans="1:7" ht="15.75">
      <c r="A4" s="11"/>
      <c r="B4" s="11"/>
      <c r="C4" s="11"/>
      <c r="D4" s="11"/>
      <c r="E4" s="11" t="s">
        <v>33</v>
      </c>
      <c r="F4" s="11"/>
      <c r="G4" s="11"/>
    </row>
    <row r="5" spans="1:7" ht="15.75">
      <c r="A5" s="12" t="s">
        <v>0</v>
      </c>
      <c r="B5" s="12" t="s">
        <v>19</v>
      </c>
      <c r="C5" s="12">
        <v>2019</v>
      </c>
      <c r="D5" s="12">
        <v>2020</v>
      </c>
      <c r="E5" s="12">
        <v>2021</v>
      </c>
      <c r="F5" s="11"/>
      <c r="G5" s="11"/>
    </row>
    <row r="6" spans="1:7" ht="15.75">
      <c r="A6" s="12">
        <v>1</v>
      </c>
      <c r="B6" s="12" t="s">
        <v>3</v>
      </c>
      <c r="C6" s="13">
        <v>132788</v>
      </c>
      <c r="D6" s="13">
        <v>111899</v>
      </c>
      <c r="E6" s="13">
        <v>116623</v>
      </c>
      <c r="F6" s="11"/>
      <c r="G6" s="11"/>
    </row>
    <row r="7" spans="1:7" ht="15.75">
      <c r="A7" s="12">
        <v>2</v>
      </c>
      <c r="B7" s="12" t="s">
        <v>2</v>
      </c>
      <c r="C7" s="13">
        <v>201742</v>
      </c>
      <c r="D7" s="13">
        <v>214584</v>
      </c>
      <c r="E7" s="13">
        <v>235275</v>
      </c>
      <c r="F7" s="11"/>
      <c r="G7" s="11"/>
    </row>
    <row r="8" spans="1:7" ht="15.75">
      <c r="A8" s="12">
        <v>3</v>
      </c>
      <c r="B8" s="12" t="s">
        <v>4</v>
      </c>
      <c r="C8" s="14">
        <v>88917</v>
      </c>
      <c r="D8" s="14">
        <v>88917</v>
      </c>
      <c r="E8" s="14">
        <v>88917</v>
      </c>
      <c r="F8" s="11"/>
      <c r="G8" s="11"/>
    </row>
    <row r="9" spans="1:7" ht="15.75">
      <c r="A9" s="15"/>
      <c r="B9" s="15" t="s">
        <v>21</v>
      </c>
      <c r="C9" s="16">
        <f>C7+C8</f>
        <v>290659</v>
      </c>
      <c r="D9" s="16">
        <f>D7+D8</f>
        <v>303501</v>
      </c>
      <c r="E9" s="16">
        <f>E7+E8</f>
        <v>324192</v>
      </c>
      <c r="F9" s="11"/>
      <c r="G9" s="11"/>
    </row>
    <row r="10" spans="1:7" ht="15.75">
      <c r="A10" s="15"/>
      <c r="B10" s="15" t="s">
        <v>25</v>
      </c>
      <c r="C10" s="16"/>
      <c r="D10" s="16"/>
      <c r="E10" s="16"/>
      <c r="F10" s="11"/>
      <c r="G10" s="11"/>
    </row>
    <row r="11" spans="1:7" ht="15.75">
      <c r="A11" s="12">
        <v>1</v>
      </c>
      <c r="B11" s="12" t="s">
        <v>16</v>
      </c>
      <c r="C11" s="13">
        <v>5813.18</v>
      </c>
      <c r="D11" s="13">
        <v>4552.514999999999</v>
      </c>
      <c r="E11" s="13">
        <v>4862.88</v>
      </c>
      <c r="F11" s="11"/>
      <c r="G11" s="11"/>
    </row>
    <row r="12" spans="1:7" ht="15.75">
      <c r="A12" s="12">
        <v>2</v>
      </c>
      <c r="B12" s="12" t="s">
        <v>26</v>
      </c>
      <c r="C12" s="13">
        <v>2906.59</v>
      </c>
      <c r="D12" s="13">
        <v>1517.505</v>
      </c>
      <c r="E12" s="13">
        <v>1620.96</v>
      </c>
      <c r="F12" s="11"/>
      <c r="G12" s="11"/>
    </row>
    <row r="13" spans="1:7" ht="15.75">
      <c r="A13" s="12">
        <v>3</v>
      </c>
      <c r="B13" s="12" t="s">
        <v>17</v>
      </c>
      <c r="C13" s="13">
        <v>2655.76</v>
      </c>
      <c r="D13" s="13">
        <v>3356.97</v>
      </c>
      <c r="E13" s="13">
        <v>3498.69</v>
      </c>
      <c r="F13" s="11"/>
      <c r="G13" s="11"/>
    </row>
    <row r="14" spans="1:7" ht="15.75">
      <c r="A14" s="12">
        <v>4</v>
      </c>
      <c r="B14" s="12" t="s">
        <v>27</v>
      </c>
      <c r="C14" s="13">
        <v>1327.88</v>
      </c>
      <c r="D14" s="13">
        <v>1118.99</v>
      </c>
      <c r="E14" s="13">
        <v>1166.23</v>
      </c>
      <c r="F14" s="11"/>
      <c r="G14" s="11"/>
    </row>
    <row r="15" spans="1:7" ht="15.75">
      <c r="A15" s="17"/>
      <c r="B15" s="17" t="s">
        <v>28</v>
      </c>
      <c r="C15" s="18">
        <v>12703.41</v>
      </c>
      <c r="D15" s="18">
        <v>10545.98</v>
      </c>
      <c r="E15" s="18">
        <v>11148.76</v>
      </c>
      <c r="F15" s="11"/>
      <c r="G15" s="11"/>
    </row>
    <row r="16" spans="1:7" ht="15.75">
      <c r="A16" s="11"/>
      <c r="B16" s="11"/>
      <c r="C16" s="11"/>
      <c r="D16" s="11"/>
      <c r="E16" s="11"/>
      <c r="F16" s="11"/>
      <c r="G16" s="11"/>
    </row>
    <row r="17" spans="1:7" ht="15.75">
      <c r="A17" s="11"/>
      <c r="B17" s="2" t="s">
        <v>22</v>
      </c>
      <c r="C17" s="19"/>
      <c r="D17" s="19"/>
      <c r="E17" s="88"/>
      <c r="F17" s="88"/>
      <c r="G17" s="88"/>
    </row>
    <row r="18" spans="1:7" ht="15.75">
      <c r="A18" s="11"/>
      <c r="B18" s="3"/>
      <c r="C18" s="19"/>
      <c r="D18" s="20"/>
      <c r="E18" s="88"/>
      <c r="F18" s="88"/>
      <c r="G18" s="88"/>
    </row>
    <row r="19" spans="1:7" ht="15.75">
      <c r="A19" s="11"/>
      <c r="B19" s="4" t="s">
        <v>23</v>
      </c>
      <c r="C19" s="11"/>
      <c r="D19" s="11"/>
      <c r="E19" s="11"/>
      <c r="F19" s="11"/>
      <c r="G19" s="11"/>
    </row>
    <row r="20" spans="1:7" ht="15.75">
      <c r="A20" s="11"/>
      <c r="B20" s="5"/>
      <c r="C20" s="11"/>
      <c r="D20" s="11"/>
      <c r="E20" s="11"/>
      <c r="F20" s="11"/>
      <c r="G20" s="11"/>
    </row>
    <row r="21" ht="15.75">
      <c r="B21" s="4" t="s">
        <v>24</v>
      </c>
    </row>
    <row r="22" ht="15.75">
      <c r="B22" s="4"/>
    </row>
  </sheetData>
  <sheetProtection/>
  <mergeCells count="3">
    <mergeCell ref="E17:G17"/>
    <mergeCell ref="E18:G18"/>
    <mergeCell ref="A3:G3"/>
  </mergeCells>
  <printOptions/>
  <pageMargins left="0.7" right="0.7" top="0.75" bottom="0.75" header="0.3" footer="0.3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31">
      <selection activeCell="A3" sqref="A3:E46"/>
    </sheetView>
  </sheetViews>
  <sheetFormatPr defaultColWidth="9.140625" defaultRowHeight="15"/>
  <cols>
    <col min="2" max="2" width="55.28125" style="0" bestFit="1" customWidth="1"/>
    <col min="3" max="4" width="9.00390625" style="0" bestFit="1" customWidth="1"/>
  </cols>
  <sheetData>
    <row r="2" spans="1:5" ht="15">
      <c r="A2" s="6"/>
      <c r="B2" s="24" t="s">
        <v>35</v>
      </c>
      <c r="C2" s="24"/>
      <c r="D2" s="24"/>
      <c r="E2" s="6" t="s">
        <v>36</v>
      </c>
    </row>
    <row r="3" spans="1:5" ht="51">
      <c r="A3" s="90" t="s">
        <v>37</v>
      </c>
      <c r="B3" s="90" t="s">
        <v>38</v>
      </c>
      <c r="C3" s="25" t="s">
        <v>39</v>
      </c>
      <c r="D3" s="25" t="s">
        <v>40</v>
      </c>
      <c r="E3" s="91" t="s">
        <v>41</v>
      </c>
    </row>
    <row r="4" spans="1:5" s="1" customFormat="1" ht="15">
      <c r="A4" s="90"/>
      <c r="B4" s="90"/>
      <c r="C4" s="94" t="s">
        <v>41</v>
      </c>
      <c r="D4" s="94" t="s">
        <v>41</v>
      </c>
      <c r="E4" s="92"/>
    </row>
    <row r="5" spans="1:5" s="1" customFormat="1" ht="15">
      <c r="A5" s="90"/>
      <c r="B5" s="90"/>
      <c r="C5" s="95"/>
      <c r="D5" s="95"/>
      <c r="E5" s="93"/>
    </row>
    <row r="6" spans="1:5" s="1" customFormat="1" ht="15">
      <c r="A6" s="26">
        <v>6020</v>
      </c>
      <c r="B6" s="26" t="s">
        <v>42</v>
      </c>
      <c r="C6" s="27">
        <f>'[1]TP'!AA7</f>
        <v>1801</v>
      </c>
      <c r="D6" s="27">
        <f>'[1]TS'!S7</f>
        <v>45</v>
      </c>
      <c r="E6" s="28">
        <f>C6+D6</f>
        <v>1846</v>
      </c>
    </row>
    <row r="7" spans="1:5" s="1" customFormat="1" ht="15">
      <c r="A7" s="29">
        <v>1</v>
      </c>
      <c r="B7" s="29" t="s">
        <v>43</v>
      </c>
      <c r="C7" s="27">
        <f>'[1]TP'!AA8</f>
        <v>450</v>
      </c>
      <c r="D7" s="27">
        <f>'[1]TS'!S8</f>
        <v>15</v>
      </c>
      <c r="E7" s="28">
        <f aca="true" t="shared" si="0" ref="E7:E46">C7+D7</f>
        <v>465</v>
      </c>
    </row>
    <row r="8" spans="1:5" s="1" customFormat="1" ht="15">
      <c r="A8" s="29">
        <v>2</v>
      </c>
      <c r="B8" s="29" t="s">
        <v>44</v>
      </c>
      <c r="C8" s="27">
        <f>'[1]TP'!AA9</f>
        <v>690</v>
      </c>
      <c r="D8" s="27">
        <f>'[1]TS'!S9</f>
        <v>15</v>
      </c>
      <c r="E8" s="28">
        <f t="shared" si="0"/>
        <v>705</v>
      </c>
    </row>
    <row r="9" spans="1:5" s="1" customFormat="1" ht="15">
      <c r="A9" s="29">
        <v>3</v>
      </c>
      <c r="B9" s="29" t="s">
        <v>45</v>
      </c>
      <c r="C9" s="27">
        <f>'[1]TP'!AA10</f>
        <v>561</v>
      </c>
      <c r="D9" s="27">
        <f>'[1]TS'!S10</f>
        <v>10</v>
      </c>
      <c r="E9" s="28">
        <f t="shared" si="0"/>
        <v>571</v>
      </c>
    </row>
    <row r="10" spans="1:5" s="1" customFormat="1" ht="15">
      <c r="A10" s="29">
        <v>4</v>
      </c>
      <c r="B10" s="29" t="s">
        <v>46</v>
      </c>
      <c r="C10" s="27">
        <f>'[1]TP'!AA11</f>
        <v>100</v>
      </c>
      <c r="D10" s="27">
        <f>'[1]TS'!S11</f>
        <v>0</v>
      </c>
      <c r="E10" s="28">
        <f t="shared" si="0"/>
        <v>100</v>
      </c>
    </row>
    <row r="11" spans="1:5" s="1" customFormat="1" ht="15">
      <c r="A11" s="29">
        <v>5</v>
      </c>
      <c r="B11" s="29" t="s">
        <v>47</v>
      </c>
      <c r="C11" s="27">
        <f>'[1]TP'!AA12</f>
        <v>0</v>
      </c>
      <c r="D11" s="27">
        <f>'[1]TS'!S12</f>
        <v>5</v>
      </c>
      <c r="E11" s="28">
        <f t="shared" si="0"/>
        <v>5</v>
      </c>
    </row>
    <row r="12" spans="1:5" s="1" customFormat="1" ht="15">
      <c r="A12" s="26">
        <v>6021</v>
      </c>
      <c r="B12" s="26" t="s">
        <v>48</v>
      </c>
      <c r="C12" s="27">
        <f>'[1]TP'!AA13</f>
        <v>1996</v>
      </c>
      <c r="D12" s="27">
        <f>'[1]TS'!S13</f>
        <v>0</v>
      </c>
      <c r="E12" s="28">
        <f t="shared" si="0"/>
        <v>1996</v>
      </c>
    </row>
    <row r="13" spans="1:5" s="1" customFormat="1" ht="15">
      <c r="A13" s="29">
        <v>1</v>
      </c>
      <c r="B13" s="29" t="s">
        <v>49</v>
      </c>
      <c r="C13" s="27">
        <f>'[1]TP'!AA14</f>
        <v>364</v>
      </c>
      <c r="D13" s="27">
        <f>'[1]TS'!S14</f>
        <v>0</v>
      </c>
      <c r="E13" s="28">
        <f t="shared" si="0"/>
        <v>364</v>
      </c>
    </row>
    <row r="14" spans="1:5" s="1" customFormat="1" ht="15">
      <c r="A14" s="29">
        <v>2</v>
      </c>
      <c r="B14" s="29" t="s">
        <v>50</v>
      </c>
      <c r="C14" s="27">
        <f>'[1]TP'!AA15</f>
        <v>1320</v>
      </c>
      <c r="D14" s="27">
        <f>'[1]TS'!S15</f>
        <v>0</v>
      </c>
      <c r="E14" s="28">
        <f t="shared" si="0"/>
        <v>1320</v>
      </c>
    </row>
    <row r="15" spans="1:5" s="1" customFormat="1" ht="15">
      <c r="A15" s="29">
        <v>3</v>
      </c>
      <c r="B15" s="29" t="s">
        <v>51</v>
      </c>
      <c r="C15" s="27">
        <f>'[1]TP'!AA16</f>
        <v>312</v>
      </c>
      <c r="D15" s="27">
        <f>'[1]TS'!S16</f>
        <v>0</v>
      </c>
      <c r="E15" s="28">
        <f t="shared" si="0"/>
        <v>312</v>
      </c>
    </row>
    <row r="16" spans="1:5" s="1" customFormat="1" ht="15">
      <c r="A16" s="26">
        <v>6022</v>
      </c>
      <c r="B16" s="26" t="s">
        <v>52</v>
      </c>
      <c r="C16" s="27">
        <f>'[1]TP'!AA17</f>
        <v>16055</v>
      </c>
      <c r="D16" s="27">
        <f>'[1]TS'!S17</f>
        <v>120</v>
      </c>
      <c r="E16" s="28">
        <f t="shared" si="0"/>
        <v>16175</v>
      </c>
    </row>
    <row r="17" spans="1:5" s="1" customFormat="1" ht="15">
      <c r="A17" s="29">
        <v>1</v>
      </c>
      <c r="B17" s="29" t="s">
        <v>53</v>
      </c>
      <c r="C17" s="27">
        <f>'[1]TP'!AA18</f>
        <v>6838</v>
      </c>
      <c r="D17" s="27">
        <f>'[1]TS'!S18</f>
        <v>80</v>
      </c>
      <c r="E17" s="28">
        <f t="shared" si="0"/>
        <v>6918</v>
      </c>
    </row>
    <row r="18" spans="1:5" s="1" customFormat="1" ht="15">
      <c r="A18" s="29">
        <v>2</v>
      </c>
      <c r="B18" s="29" t="s">
        <v>54</v>
      </c>
      <c r="C18" s="27">
        <f>'[1]TP'!AA19</f>
        <v>1971</v>
      </c>
      <c r="D18" s="27">
        <f>'[1]TS'!S19</f>
        <v>40</v>
      </c>
      <c r="E18" s="28">
        <f t="shared" si="0"/>
        <v>2011</v>
      </c>
    </row>
    <row r="19" spans="1:5" s="1" customFormat="1" ht="15">
      <c r="A19" s="29">
        <v>3</v>
      </c>
      <c r="B19" s="30" t="s">
        <v>141</v>
      </c>
      <c r="C19" s="27">
        <f>'[1]TP'!AA20</f>
        <v>708</v>
      </c>
      <c r="D19" s="27">
        <f>'[1]TS'!S20</f>
        <v>0</v>
      </c>
      <c r="E19" s="28">
        <f t="shared" si="0"/>
        <v>708</v>
      </c>
    </row>
    <row r="20" spans="1:5" s="1" customFormat="1" ht="15">
      <c r="A20" s="29">
        <v>4</v>
      </c>
      <c r="B20" s="29" t="s">
        <v>55</v>
      </c>
      <c r="C20" s="27">
        <f>'[1]TP'!AA21</f>
        <v>0</v>
      </c>
      <c r="D20" s="27">
        <f>'[1]TS'!S21</f>
        <v>0</v>
      </c>
      <c r="E20" s="28">
        <f t="shared" si="0"/>
        <v>0</v>
      </c>
    </row>
    <row r="21" spans="1:5" s="1" customFormat="1" ht="15">
      <c r="A21" s="29">
        <v>5</v>
      </c>
      <c r="B21" s="29" t="s">
        <v>56</v>
      </c>
      <c r="C21" s="27">
        <f>'[1]TP'!AA22</f>
        <v>5431</v>
      </c>
      <c r="D21" s="27">
        <f>'[1]TS'!S22</f>
        <v>0</v>
      </c>
      <c r="E21" s="28">
        <f t="shared" si="0"/>
        <v>5431</v>
      </c>
    </row>
    <row r="22" spans="1:5" s="1" customFormat="1" ht="15">
      <c r="A22" s="29">
        <v>6</v>
      </c>
      <c r="B22" s="29" t="s">
        <v>57</v>
      </c>
      <c r="C22" s="27">
        <f>'[1]TP'!AA23</f>
        <v>1107</v>
      </c>
      <c r="D22" s="27">
        <f>'[1]TS'!S23</f>
        <v>0</v>
      </c>
      <c r="E22" s="28">
        <f t="shared" si="0"/>
        <v>1107</v>
      </c>
    </row>
    <row r="23" spans="1:5" s="1" customFormat="1" ht="15">
      <c r="A23" s="29">
        <v>7</v>
      </c>
      <c r="B23" s="29" t="s">
        <v>58</v>
      </c>
      <c r="C23" s="27">
        <f>'[1]TP'!AA24</f>
        <v>0</v>
      </c>
      <c r="D23" s="27">
        <f>'[1]TS'!S24</f>
        <v>0</v>
      </c>
      <c r="E23" s="28">
        <f t="shared" si="0"/>
        <v>0</v>
      </c>
    </row>
    <row r="24" spans="1:5" s="1" customFormat="1" ht="15">
      <c r="A24" s="29">
        <v>8</v>
      </c>
      <c r="B24" s="29" t="s">
        <v>59</v>
      </c>
      <c r="C24" s="27">
        <f>'[1]TP'!AA25</f>
        <v>0</v>
      </c>
      <c r="D24" s="27">
        <f>'[1]TS'!S25</f>
        <v>0</v>
      </c>
      <c r="E24" s="28">
        <f t="shared" si="0"/>
        <v>0</v>
      </c>
    </row>
    <row r="25" spans="1:5" s="1" customFormat="1" ht="15">
      <c r="A25" s="29">
        <v>9</v>
      </c>
      <c r="B25" s="29" t="s">
        <v>60</v>
      </c>
      <c r="C25" s="27">
        <f>'[1]TP'!AA26</f>
        <v>0</v>
      </c>
      <c r="D25" s="27">
        <f>'[1]TS'!S26</f>
        <v>0</v>
      </c>
      <c r="E25" s="28">
        <f t="shared" si="0"/>
        <v>0</v>
      </c>
    </row>
    <row r="26" spans="1:5" s="1" customFormat="1" ht="15">
      <c r="A26" s="29">
        <v>10</v>
      </c>
      <c r="B26" s="29" t="s">
        <v>61</v>
      </c>
      <c r="C26" s="27">
        <f>'[1]TP'!AA27</f>
        <v>0</v>
      </c>
      <c r="D26" s="27">
        <f>'[1]TS'!S27</f>
        <v>0</v>
      </c>
      <c r="E26" s="28">
        <f t="shared" si="0"/>
        <v>0</v>
      </c>
    </row>
    <row r="27" spans="1:5" s="1" customFormat="1" ht="15">
      <c r="A27" s="26">
        <v>6023</v>
      </c>
      <c r="B27" s="26" t="s">
        <v>62</v>
      </c>
      <c r="C27" s="27">
        <f>'[1]TP'!AA28</f>
        <v>9150</v>
      </c>
      <c r="D27" s="27">
        <f>'[1]TS'!S28</f>
        <v>4020</v>
      </c>
      <c r="E27" s="28">
        <f t="shared" si="0"/>
        <v>13170</v>
      </c>
    </row>
    <row r="28" spans="1:5" s="1" customFormat="1" ht="15">
      <c r="A28" s="29">
        <v>1</v>
      </c>
      <c r="B28" s="29" t="s">
        <v>63</v>
      </c>
      <c r="C28" s="27">
        <f>'[1]TP'!AA29</f>
        <v>8600</v>
      </c>
      <c r="D28" s="27">
        <f>'[1]TS'!S29</f>
        <v>3900</v>
      </c>
      <c r="E28" s="28">
        <f t="shared" si="0"/>
        <v>12500</v>
      </c>
    </row>
    <row r="29" spans="1:5" s="1" customFormat="1" ht="15">
      <c r="A29" s="29">
        <v>2</v>
      </c>
      <c r="B29" s="29" t="s">
        <v>64</v>
      </c>
      <c r="C29" s="27">
        <f>'[1]TP'!AA30</f>
        <v>300</v>
      </c>
      <c r="D29" s="27">
        <f>'[1]TS'!S30</f>
        <v>100</v>
      </c>
      <c r="E29" s="28">
        <f t="shared" si="0"/>
        <v>400</v>
      </c>
    </row>
    <row r="30" spans="1:5" s="1" customFormat="1" ht="15">
      <c r="A30" s="29">
        <v>3</v>
      </c>
      <c r="B30" s="29" t="s">
        <v>65</v>
      </c>
      <c r="C30" s="27">
        <f>'[1]TP'!AA31</f>
        <v>150</v>
      </c>
      <c r="D30" s="27">
        <f>'[1]TS'!S31</f>
        <v>20</v>
      </c>
      <c r="E30" s="28">
        <f t="shared" si="0"/>
        <v>170</v>
      </c>
    </row>
    <row r="31" spans="1:5" s="1" customFormat="1" ht="15">
      <c r="A31" s="29">
        <v>4</v>
      </c>
      <c r="B31" s="29" t="s">
        <v>66</v>
      </c>
      <c r="C31" s="27">
        <f>'[1]TP'!AA32</f>
        <v>100</v>
      </c>
      <c r="D31" s="27">
        <f>'[1]TS'!S32</f>
        <v>0</v>
      </c>
      <c r="E31" s="28">
        <f t="shared" si="0"/>
        <v>100</v>
      </c>
    </row>
    <row r="32" spans="1:5" s="1" customFormat="1" ht="15">
      <c r="A32" s="26">
        <v>6024</v>
      </c>
      <c r="B32" s="26" t="s">
        <v>67</v>
      </c>
      <c r="C32" s="27">
        <f>'[1]TP'!AA33</f>
        <v>2950</v>
      </c>
      <c r="D32" s="27">
        <f>'[1]TS'!S33</f>
        <v>100</v>
      </c>
      <c r="E32" s="28">
        <f t="shared" si="0"/>
        <v>3050</v>
      </c>
    </row>
    <row r="33" spans="1:5" s="1" customFormat="1" ht="15">
      <c r="A33" s="29">
        <v>1</v>
      </c>
      <c r="B33" s="29" t="s">
        <v>68</v>
      </c>
      <c r="C33" s="27">
        <f>'[1]TP'!AA34</f>
        <v>1000</v>
      </c>
      <c r="D33" s="27">
        <f>'[1]TS'!S34</f>
        <v>100</v>
      </c>
      <c r="E33" s="28">
        <f t="shared" si="0"/>
        <v>1100</v>
      </c>
    </row>
    <row r="34" spans="1:5" s="1" customFormat="1" ht="15">
      <c r="A34" s="29">
        <v>2</v>
      </c>
      <c r="B34" s="29" t="s">
        <v>69</v>
      </c>
      <c r="C34" s="27">
        <f>'[1]TP'!AA35</f>
        <v>0</v>
      </c>
      <c r="D34" s="27">
        <f>'[1]TS'!S35</f>
        <v>0</v>
      </c>
      <c r="E34" s="28">
        <f t="shared" si="0"/>
        <v>0</v>
      </c>
    </row>
    <row r="35" spans="1:5" s="1" customFormat="1" ht="15">
      <c r="A35" s="29">
        <v>3</v>
      </c>
      <c r="B35" s="29" t="s">
        <v>70</v>
      </c>
      <c r="C35" s="27">
        <f>'[1]TP'!AA36</f>
        <v>1950</v>
      </c>
      <c r="D35" s="27">
        <f>'[1]TS'!S36</f>
        <v>0</v>
      </c>
      <c r="E35" s="28">
        <f t="shared" si="0"/>
        <v>1950</v>
      </c>
    </row>
    <row r="36" spans="1:5" s="1" customFormat="1" ht="15">
      <c r="A36" s="26">
        <v>6025</v>
      </c>
      <c r="B36" s="26" t="s">
        <v>71</v>
      </c>
      <c r="C36" s="27">
        <f>'[1]TP'!AA37</f>
        <v>7385</v>
      </c>
      <c r="D36" s="27">
        <f>'[1]TS'!S37</f>
        <v>15800</v>
      </c>
      <c r="E36" s="28">
        <f t="shared" si="0"/>
        <v>23185</v>
      </c>
    </row>
    <row r="37" spans="1:5" s="1" customFormat="1" ht="15">
      <c r="A37" s="29">
        <v>1</v>
      </c>
      <c r="B37" s="29" t="s">
        <v>72</v>
      </c>
      <c r="C37" s="27">
        <f>'[1]TP'!AA38</f>
        <v>5291</v>
      </c>
      <c r="D37" s="27">
        <f>'[1]TS'!S38</f>
        <v>0</v>
      </c>
      <c r="E37" s="28">
        <f t="shared" si="0"/>
        <v>5291</v>
      </c>
    </row>
    <row r="38" spans="1:5" s="1" customFormat="1" ht="15">
      <c r="A38" s="29">
        <v>2</v>
      </c>
      <c r="B38" s="29" t="s">
        <v>73</v>
      </c>
      <c r="C38" s="27">
        <f>'[1]TP'!AA39</f>
        <v>967</v>
      </c>
      <c r="D38" s="27">
        <f>'[1]TS'!S39</f>
        <v>15800</v>
      </c>
      <c r="E38" s="28">
        <f t="shared" si="0"/>
        <v>16767</v>
      </c>
    </row>
    <row r="39" spans="1:5" s="1" customFormat="1" ht="15">
      <c r="A39" s="29">
        <v>3</v>
      </c>
      <c r="B39" s="29" t="s">
        <v>74</v>
      </c>
      <c r="C39" s="27">
        <f>'[1]TP'!AA40</f>
        <v>1127</v>
      </c>
      <c r="D39" s="27">
        <f>'[1]TS'!S40</f>
        <v>0</v>
      </c>
      <c r="E39" s="28">
        <f t="shared" si="0"/>
        <v>1127</v>
      </c>
    </row>
    <row r="40" spans="1:5" s="1" customFormat="1" ht="15">
      <c r="A40" s="26">
        <v>6029</v>
      </c>
      <c r="B40" s="26" t="s">
        <v>75</v>
      </c>
      <c r="C40" s="27">
        <f>'[1]TP'!AA41</f>
        <v>13886</v>
      </c>
      <c r="D40" s="27">
        <f>'[1]TP'!AB41</f>
        <v>0</v>
      </c>
      <c r="E40" s="28">
        <f t="shared" si="0"/>
        <v>13886</v>
      </c>
    </row>
    <row r="41" spans="1:5" s="1" customFormat="1" ht="15">
      <c r="A41" s="29">
        <v>1</v>
      </c>
      <c r="B41" s="29" t="s">
        <v>76</v>
      </c>
      <c r="C41" s="27">
        <f>'[1]TP'!AA42</f>
        <v>168</v>
      </c>
      <c r="D41" s="27">
        <f>'[1]TS'!S42</f>
        <v>0</v>
      </c>
      <c r="E41" s="28">
        <f t="shared" si="0"/>
        <v>168</v>
      </c>
    </row>
    <row r="42" spans="1:5" s="1" customFormat="1" ht="15">
      <c r="A42" s="29">
        <v>2</v>
      </c>
      <c r="B42" s="29" t="s">
        <v>77</v>
      </c>
      <c r="C42" s="27">
        <f>'[1]TP'!AA43</f>
        <v>1865</v>
      </c>
      <c r="D42" s="27">
        <f>'[1]TS'!S43</f>
        <v>0</v>
      </c>
      <c r="E42" s="28">
        <f t="shared" si="0"/>
        <v>1865</v>
      </c>
    </row>
    <row r="43" spans="1:5" s="1" customFormat="1" ht="15">
      <c r="A43" s="29">
        <v>3</v>
      </c>
      <c r="B43" s="29" t="s">
        <v>78</v>
      </c>
      <c r="C43" s="27">
        <f>'[1]TP'!AA44</f>
        <v>2753</v>
      </c>
      <c r="D43" s="27">
        <f>'[1]TS'!S44</f>
        <v>0</v>
      </c>
      <c r="E43" s="28">
        <f t="shared" si="0"/>
        <v>2753</v>
      </c>
    </row>
    <row r="44" spans="1:5" s="1" customFormat="1" ht="15">
      <c r="A44" s="29">
        <v>4</v>
      </c>
      <c r="B44" s="29" t="s">
        <v>79</v>
      </c>
      <c r="C44" s="27">
        <f>'[1]TP'!AA45</f>
        <v>100</v>
      </c>
      <c r="D44" s="27">
        <f>'[1]TS'!S45</f>
        <v>0</v>
      </c>
      <c r="E44" s="28">
        <f t="shared" si="0"/>
        <v>100</v>
      </c>
    </row>
    <row r="45" spans="1:5" s="1" customFormat="1" ht="15">
      <c r="A45" s="29">
        <v>5</v>
      </c>
      <c r="B45" s="29" t="s">
        <v>80</v>
      </c>
      <c r="C45" s="27">
        <f>'[1]TP'!AA46</f>
        <v>9000</v>
      </c>
      <c r="D45" s="27">
        <f>'[1]TS'!S46</f>
        <v>0</v>
      </c>
      <c r="E45" s="28">
        <f t="shared" si="0"/>
        <v>9000</v>
      </c>
    </row>
    <row r="46" spans="1:5" s="1" customFormat="1" ht="15">
      <c r="A46" s="26"/>
      <c r="B46" s="26" t="s">
        <v>81</v>
      </c>
      <c r="C46" s="27">
        <f>C40+C36+C32+C27+C16+C12+C6</f>
        <v>53223</v>
      </c>
      <c r="D46" s="27">
        <f>D6+D12+D16+D27+D32+D36+D40</f>
        <v>20085</v>
      </c>
      <c r="E46" s="28">
        <f t="shared" si="0"/>
        <v>73308</v>
      </c>
    </row>
    <row r="47" spans="1:5" s="1" customFormat="1" ht="15">
      <c r="A47" s="6"/>
      <c r="B47" s="6"/>
      <c r="C47" s="6"/>
      <c r="D47" s="6"/>
      <c r="E47" s="6"/>
    </row>
    <row r="48" spans="1:5" s="1" customFormat="1" ht="15">
      <c r="A48" s="6"/>
      <c r="B48" s="6"/>
      <c r="C48" s="6"/>
      <c r="D48" s="6"/>
      <c r="E48" s="6"/>
    </row>
    <row r="49" spans="1:5" s="1" customFormat="1" ht="15">
      <c r="A49" s="6"/>
      <c r="B49" s="6"/>
      <c r="C49" s="6"/>
      <c r="D49" s="6"/>
      <c r="E49" s="6"/>
    </row>
    <row r="50" spans="1:5" s="1" customFormat="1" ht="15">
      <c r="A50" s="6"/>
      <c r="B50" s="6"/>
      <c r="C50" s="6"/>
      <c r="D50" s="6"/>
      <c r="E50" s="6"/>
    </row>
    <row r="51" spans="1:5" s="1" customFormat="1" ht="15">
      <c r="A51" s="6"/>
      <c r="B51" s="6"/>
      <c r="C51" s="6"/>
      <c r="D51" s="6"/>
      <c r="E51" s="6"/>
    </row>
    <row r="52" spans="1:5" s="1" customFormat="1" ht="15">
      <c r="A52" s="6"/>
      <c r="B52" s="6"/>
      <c r="C52" s="6"/>
      <c r="D52" s="6"/>
      <c r="E52" s="6"/>
    </row>
    <row r="53" spans="1:5" s="1" customFormat="1" ht="15">
      <c r="A53" s="6"/>
      <c r="B53" s="6"/>
      <c r="C53" s="6"/>
      <c r="D53" s="6"/>
      <c r="E53" s="6"/>
    </row>
    <row r="54" spans="1:5" ht="15">
      <c r="A54" s="31"/>
      <c r="B54" s="31"/>
      <c r="C54" s="31"/>
      <c r="D54" s="32"/>
      <c r="E54" s="33"/>
    </row>
    <row r="55" spans="1:5" ht="15">
      <c r="A55" s="86" t="s">
        <v>82</v>
      </c>
      <c r="B55" s="86"/>
      <c r="C55" s="86"/>
      <c r="D55" s="86"/>
      <c r="E55" s="86"/>
    </row>
    <row r="56" spans="1:5" ht="15">
      <c r="A56" s="34"/>
      <c r="B56" s="35"/>
      <c r="C56" s="34"/>
      <c r="D56" s="34"/>
      <c r="E56" s="34"/>
    </row>
    <row r="57" spans="1:5" ht="15">
      <c r="A57" s="86" t="s">
        <v>83</v>
      </c>
      <c r="B57" s="86"/>
      <c r="C57" s="86"/>
      <c r="D57" s="86" t="s">
        <v>84</v>
      </c>
      <c r="E57" s="86"/>
    </row>
    <row r="58" spans="1:5" ht="15">
      <c r="A58" s="86" t="s">
        <v>85</v>
      </c>
      <c r="B58" s="86"/>
      <c r="C58" s="86"/>
      <c r="D58" s="86" t="s">
        <v>86</v>
      </c>
      <c r="E58" s="86"/>
    </row>
  </sheetData>
  <sheetProtection/>
  <mergeCells count="10">
    <mergeCell ref="A3:A5"/>
    <mergeCell ref="B3:B5"/>
    <mergeCell ref="E3:E5"/>
    <mergeCell ref="C4:C5"/>
    <mergeCell ref="D4:D5"/>
    <mergeCell ref="A57:C57"/>
    <mergeCell ref="D57:E57"/>
    <mergeCell ref="A58:C58"/>
    <mergeCell ref="D58:E58"/>
    <mergeCell ref="A55:E5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25">
      <selection activeCell="A2" sqref="A2:F48"/>
    </sheetView>
  </sheetViews>
  <sheetFormatPr defaultColWidth="9.140625" defaultRowHeight="15"/>
  <cols>
    <col min="2" max="2" width="66.7109375" style="0" bestFit="1" customWidth="1"/>
    <col min="4" max="4" width="10.57421875" style="0" customWidth="1"/>
    <col min="5" max="5" width="10.140625" style="0" bestFit="1" customWidth="1"/>
    <col min="6" max="6" width="11.00390625" style="0" customWidth="1"/>
  </cols>
  <sheetData>
    <row r="2" spans="1:6" ht="15">
      <c r="A2" s="36"/>
      <c r="B2" s="37" t="s">
        <v>87</v>
      </c>
      <c r="C2" s="37"/>
      <c r="D2" s="37"/>
      <c r="E2" s="37" t="s">
        <v>88</v>
      </c>
      <c r="F2" s="37" t="s">
        <v>33</v>
      </c>
    </row>
    <row r="3" spans="1:6" ht="15">
      <c r="A3" s="96" t="s">
        <v>89</v>
      </c>
      <c r="B3" s="97" t="s">
        <v>90</v>
      </c>
      <c r="C3" s="99" t="s">
        <v>91</v>
      </c>
      <c r="D3" s="101" t="s">
        <v>92</v>
      </c>
      <c r="E3" s="102"/>
      <c r="F3" s="103"/>
    </row>
    <row r="4" spans="1:6" ht="15">
      <c r="A4" s="96"/>
      <c r="B4" s="98"/>
      <c r="C4" s="100"/>
      <c r="D4" s="38">
        <v>2019</v>
      </c>
      <c r="E4" s="7">
        <v>2020</v>
      </c>
      <c r="F4" s="7">
        <v>2021</v>
      </c>
    </row>
    <row r="5" spans="1:6" ht="15">
      <c r="A5" s="39" t="s">
        <v>93</v>
      </c>
      <c r="B5" s="40" t="s">
        <v>94</v>
      </c>
      <c r="C5" s="41"/>
      <c r="D5" s="41"/>
      <c r="E5" s="7"/>
      <c r="F5" s="7"/>
    </row>
    <row r="6" spans="1:6" ht="15">
      <c r="A6" s="42">
        <v>1</v>
      </c>
      <c r="B6" s="43" t="s">
        <v>95</v>
      </c>
      <c r="C6" s="42">
        <v>4520</v>
      </c>
      <c r="D6" s="44">
        <v>21100</v>
      </c>
      <c r="E6" s="7"/>
      <c r="F6" s="7"/>
    </row>
    <row r="7" spans="1:6" ht="15">
      <c r="A7" s="42">
        <v>2</v>
      </c>
      <c r="B7" s="45" t="s">
        <v>96</v>
      </c>
      <c r="C7" s="42">
        <v>4520</v>
      </c>
      <c r="D7" s="44">
        <v>20000</v>
      </c>
      <c r="E7" s="7"/>
      <c r="F7" s="7"/>
    </row>
    <row r="8" spans="1:6" ht="15">
      <c r="A8" s="42">
        <v>3</v>
      </c>
      <c r="B8" s="45" t="s">
        <v>97</v>
      </c>
      <c r="C8" s="42">
        <v>4520</v>
      </c>
      <c r="D8" s="44">
        <v>4000</v>
      </c>
      <c r="E8" s="7"/>
      <c r="F8" s="7"/>
    </row>
    <row r="9" spans="1:6" ht="15">
      <c r="A9" s="42"/>
      <c r="B9" s="46" t="s">
        <v>98</v>
      </c>
      <c r="C9" s="42"/>
      <c r="D9" s="44"/>
      <c r="E9" s="8">
        <v>20000</v>
      </c>
      <c r="F9" s="8">
        <v>30000</v>
      </c>
    </row>
    <row r="10" spans="1:6" ht="15">
      <c r="A10" s="42"/>
      <c r="B10" s="46" t="s">
        <v>99</v>
      </c>
      <c r="C10" s="42"/>
      <c r="D10" s="44"/>
      <c r="E10" s="8">
        <v>8000</v>
      </c>
      <c r="F10" s="8"/>
    </row>
    <row r="11" spans="1:6" ht="15">
      <c r="A11" s="42"/>
      <c r="B11" s="46" t="s">
        <v>100</v>
      </c>
      <c r="C11" s="42"/>
      <c r="D11" s="44"/>
      <c r="E11" s="8">
        <v>30962</v>
      </c>
      <c r="F11" s="8"/>
    </row>
    <row r="12" spans="1:6" ht="15">
      <c r="A12" s="42"/>
      <c r="B12" s="47" t="s">
        <v>101</v>
      </c>
      <c r="C12" s="42"/>
      <c r="D12" s="44"/>
      <c r="E12" s="8">
        <v>18148</v>
      </c>
      <c r="F12" s="8"/>
    </row>
    <row r="13" spans="1:6" ht="15">
      <c r="A13" s="42"/>
      <c r="B13" s="46" t="s">
        <v>102</v>
      </c>
      <c r="C13" s="42"/>
      <c r="D13" s="44"/>
      <c r="E13" s="8"/>
      <c r="F13" s="8">
        <v>62380</v>
      </c>
    </row>
    <row r="14" spans="1:6" ht="15">
      <c r="A14" s="42"/>
      <c r="B14" s="45"/>
      <c r="C14" s="42"/>
      <c r="D14" s="44"/>
      <c r="E14" s="7"/>
      <c r="F14" s="7"/>
    </row>
    <row r="15" spans="1:6" ht="15">
      <c r="A15" s="48"/>
      <c r="B15" s="49" t="s">
        <v>103</v>
      </c>
      <c r="C15" s="50"/>
      <c r="D15" s="51">
        <v>45100</v>
      </c>
      <c r="E15" s="52">
        <f>SUM(E9:E13)</f>
        <v>77110</v>
      </c>
      <c r="F15" s="52">
        <f>SUM(F9:F14)</f>
        <v>92380</v>
      </c>
    </row>
    <row r="16" spans="1:6" ht="15">
      <c r="A16" s="53" t="s">
        <v>104</v>
      </c>
      <c r="B16" s="54" t="s">
        <v>105</v>
      </c>
      <c r="C16" s="39"/>
      <c r="D16" s="55"/>
      <c r="E16" s="7"/>
      <c r="F16" s="7"/>
    </row>
    <row r="17" spans="1:6" ht="15">
      <c r="A17" s="42">
        <v>1</v>
      </c>
      <c r="B17" s="45" t="s">
        <v>106</v>
      </c>
      <c r="C17" s="42">
        <v>4240</v>
      </c>
      <c r="D17" s="56">
        <v>5000</v>
      </c>
      <c r="E17" s="7"/>
      <c r="F17" s="7"/>
    </row>
    <row r="18" spans="1:6" ht="15">
      <c r="A18" s="42">
        <v>2</v>
      </c>
      <c r="B18" s="46" t="s">
        <v>107</v>
      </c>
      <c r="C18" s="42"/>
      <c r="D18" s="56"/>
      <c r="E18" s="57"/>
      <c r="F18" s="58">
        <v>30000</v>
      </c>
    </row>
    <row r="19" spans="1:6" ht="15">
      <c r="A19" s="42">
        <v>3</v>
      </c>
      <c r="B19" s="46" t="s">
        <v>108</v>
      </c>
      <c r="C19" s="42"/>
      <c r="D19" s="56"/>
      <c r="E19" s="57">
        <v>5000</v>
      </c>
      <c r="F19" s="59"/>
    </row>
    <row r="20" spans="1:6" ht="15">
      <c r="A20" s="42">
        <v>4</v>
      </c>
      <c r="B20" s="46" t="s">
        <v>109</v>
      </c>
      <c r="C20" s="42"/>
      <c r="D20" s="56"/>
      <c r="E20" s="57">
        <v>25000</v>
      </c>
      <c r="F20" s="59"/>
    </row>
    <row r="21" spans="1:6" ht="15">
      <c r="A21" s="48"/>
      <c r="B21" s="49" t="s">
        <v>110</v>
      </c>
      <c r="C21" s="48"/>
      <c r="D21" s="60">
        <v>5000</v>
      </c>
      <c r="E21" s="55">
        <f>SUM(E19:E20)</f>
        <v>30000</v>
      </c>
      <c r="F21" s="55">
        <f>SUM(F18:F20)</f>
        <v>30000</v>
      </c>
    </row>
    <row r="22" spans="1:6" ht="15">
      <c r="A22" s="42"/>
      <c r="B22" s="61" t="s">
        <v>111</v>
      </c>
      <c r="C22" s="42"/>
      <c r="D22" s="56"/>
      <c r="E22" s="7"/>
      <c r="F22" s="7"/>
    </row>
    <row r="23" spans="1:6" ht="15">
      <c r="A23" s="42">
        <v>1</v>
      </c>
      <c r="B23" s="45" t="s">
        <v>112</v>
      </c>
      <c r="C23" s="42">
        <v>6260</v>
      </c>
      <c r="D23" s="8">
        <v>13780</v>
      </c>
      <c r="E23" s="7"/>
      <c r="F23" s="7"/>
    </row>
    <row r="24" spans="1:6" ht="15">
      <c r="A24" s="42">
        <v>2</v>
      </c>
      <c r="B24" s="45" t="s">
        <v>113</v>
      </c>
      <c r="C24" s="42">
        <v>6260</v>
      </c>
      <c r="D24" s="8">
        <v>3500</v>
      </c>
      <c r="E24" s="7"/>
      <c r="F24" s="7"/>
    </row>
    <row r="25" spans="1:6" ht="30">
      <c r="A25" s="42">
        <v>3</v>
      </c>
      <c r="B25" s="62" t="s">
        <v>114</v>
      </c>
      <c r="C25" s="63">
        <v>6260</v>
      </c>
      <c r="D25" s="8">
        <v>6160</v>
      </c>
      <c r="E25" s="7"/>
      <c r="F25" s="7"/>
    </row>
    <row r="26" spans="1:6" ht="30">
      <c r="A26" s="42">
        <v>4</v>
      </c>
      <c r="B26" s="62" t="s">
        <v>115</v>
      </c>
      <c r="C26" s="63">
        <v>6260</v>
      </c>
      <c r="D26" s="8">
        <v>4800</v>
      </c>
      <c r="E26" s="7"/>
      <c r="F26" s="7"/>
    </row>
    <row r="27" spans="1:6" ht="15">
      <c r="A27" s="42">
        <v>5</v>
      </c>
      <c r="B27" s="64" t="s">
        <v>116</v>
      </c>
      <c r="C27" s="63">
        <v>6260</v>
      </c>
      <c r="D27" s="8">
        <v>680</v>
      </c>
      <c r="E27" s="7"/>
      <c r="F27" s="7"/>
    </row>
    <row r="28" spans="1:6" ht="15">
      <c r="A28" s="42">
        <v>6</v>
      </c>
      <c r="B28" s="64" t="s">
        <v>117</v>
      </c>
      <c r="C28" s="63"/>
      <c r="D28" s="8"/>
      <c r="E28" s="8">
        <v>5000</v>
      </c>
      <c r="F28" s="7"/>
    </row>
    <row r="29" spans="1:6" ht="15">
      <c r="A29" s="42"/>
      <c r="B29" s="49" t="s">
        <v>118</v>
      </c>
      <c r="C29" s="48"/>
      <c r="D29" s="60">
        <v>28920</v>
      </c>
      <c r="E29" s="52">
        <f>SUM(E28)</f>
        <v>5000</v>
      </c>
      <c r="F29" s="65">
        <v>0</v>
      </c>
    </row>
    <row r="30" spans="1:6" ht="15">
      <c r="A30" s="42"/>
      <c r="B30" s="66" t="s">
        <v>119</v>
      </c>
      <c r="C30" s="67"/>
      <c r="D30" s="68"/>
      <c r="E30" s="7"/>
      <c r="F30" s="7"/>
    </row>
    <row r="31" spans="1:6" ht="30">
      <c r="A31" s="42">
        <v>1</v>
      </c>
      <c r="B31" s="62" t="s">
        <v>120</v>
      </c>
      <c r="C31" s="42">
        <v>6330</v>
      </c>
      <c r="D31" s="8">
        <v>5000</v>
      </c>
      <c r="E31" s="7"/>
      <c r="F31" s="7"/>
    </row>
    <row r="32" spans="1:6" ht="45">
      <c r="A32" s="42">
        <v>2</v>
      </c>
      <c r="B32" s="62" t="s">
        <v>121</v>
      </c>
      <c r="C32" s="63">
        <v>6330</v>
      </c>
      <c r="D32" s="8">
        <v>960</v>
      </c>
      <c r="E32" s="7"/>
      <c r="F32" s="7"/>
    </row>
    <row r="33" spans="1:6" ht="30">
      <c r="A33" s="42">
        <v>3</v>
      </c>
      <c r="B33" s="69" t="s">
        <v>122</v>
      </c>
      <c r="C33" s="63">
        <v>6330</v>
      </c>
      <c r="D33" s="8">
        <v>10642</v>
      </c>
      <c r="E33" s="7"/>
      <c r="F33" s="7"/>
    </row>
    <row r="34" spans="1:6" ht="15">
      <c r="A34" s="42">
        <v>4</v>
      </c>
      <c r="B34" s="62" t="s">
        <v>123</v>
      </c>
      <c r="C34" s="63">
        <v>6330</v>
      </c>
      <c r="D34" s="8">
        <v>6500</v>
      </c>
      <c r="E34" s="7"/>
      <c r="F34" s="7"/>
    </row>
    <row r="35" spans="1:6" ht="15">
      <c r="A35" s="42"/>
      <c r="B35" s="49" t="s">
        <v>124</v>
      </c>
      <c r="C35" s="70"/>
      <c r="D35" s="60">
        <v>23102</v>
      </c>
      <c r="E35" s="7">
        <f>SUM(E31:E34)</f>
        <v>0</v>
      </c>
      <c r="F35" s="7">
        <f>SUM(F31:F34)</f>
        <v>0</v>
      </c>
    </row>
    <row r="36" spans="1:6" ht="15">
      <c r="A36" s="42"/>
      <c r="B36" s="40" t="s">
        <v>125</v>
      </c>
      <c r="C36" s="42"/>
      <c r="D36" s="8"/>
      <c r="E36" s="7"/>
      <c r="F36" s="7"/>
    </row>
    <row r="37" spans="1:6" ht="15">
      <c r="A37" s="42">
        <v>1</v>
      </c>
      <c r="B37" s="45" t="s">
        <v>126</v>
      </c>
      <c r="C37" s="42">
        <v>6440</v>
      </c>
      <c r="D37" s="8">
        <v>2000</v>
      </c>
      <c r="E37" s="7"/>
      <c r="F37" s="7"/>
    </row>
    <row r="38" spans="1:6" ht="15">
      <c r="A38" s="42"/>
      <c r="B38" s="71" t="s">
        <v>127</v>
      </c>
      <c r="C38" s="72"/>
      <c r="D38" s="60">
        <v>2000</v>
      </c>
      <c r="E38" s="7"/>
      <c r="F38" s="7"/>
    </row>
    <row r="39" spans="1:6" ht="15">
      <c r="A39" s="39" t="s">
        <v>104</v>
      </c>
      <c r="B39" s="73" t="s">
        <v>128</v>
      </c>
      <c r="C39" s="39"/>
      <c r="D39" s="74"/>
      <c r="E39" s="7"/>
      <c r="F39" s="7"/>
    </row>
    <row r="40" spans="1:6" ht="15">
      <c r="A40" s="39">
        <v>1</v>
      </c>
      <c r="B40" s="75" t="s">
        <v>129</v>
      </c>
      <c r="C40" s="76">
        <v>8140</v>
      </c>
      <c r="D40" s="8">
        <v>3000</v>
      </c>
      <c r="E40" s="7"/>
      <c r="F40" s="7"/>
    </row>
    <row r="41" spans="1:6" ht="15">
      <c r="A41" s="39"/>
      <c r="B41" s="49" t="s">
        <v>130</v>
      </c>
      <c r="C41" s="77"/>
      <c r="D41" s="78">
        <v>3000</v>
      </c>
      <c r="E41" s="7">
        <f>SUM(E37:E40)</f>
        <v>0</v>
      </c>
      <c r="F41" s="7"/>
    </row>
    <row r="42" spans="1:6" ht="15">
      <c r="A42" s="39"/>
      <c r="B42" s="73" t="s">
        <v>131</v>
      </c>
      <c r="C42" s="39"/>
      <c r="D42" s="74"/>
      <c r="E42" s="7"/>
      <c r="F42" s="7"/>
    </row>
    <row r="43" spans="1:6" ht="30">
      <c r="A43" s="76">
        <v>1</v>
      </c>
      <c r="B43" s="62" t="s">
        <v>132</v>
      </c>
      <c r="C43" s="42">
        <v>9120</v>
      </c>
      <c r="D43" s="8">
        <v>2500</v>
      </c>
      <c r="E43" s="7"/>
      <c r="F43" s="7"/>
    </row>
    <row r="44" spans="1:6" ht="15">
      <c r="A44" s="76"/>
      <c r="B44" s="49" t="s">
        <v>133</v>
      </c>
      <c r="C44" s="48"/>
      <c r="D44" s="79">
        <v>2500</v>
      </c>
      <c r="E44" s="7"/>
      <c r="F44" s="7"/>
    </row>
    <row r="45" spans="1:6" ht="15">
      <c r="A45" s="76"/>
      <c r="B45" s="80" t="s">
        <v>134</v>
      </c>
      <c r="C45" s="42"/>
      <c r="D45" s="8"/>
      <c r="E45" s="7"/>
      <c r="F45" s="7"/>
    </row>
    <row r="46" spans="1:6" ht="15">
      <c r="A46" s="76">
        <v>1</v>
      </c>
      <c r="B46" s="62" t="s">
        <v>135</v>
      </c>
      <c r="C46" s="42">
        <v>9230</v>
      </c>
      <c r="D46" s="8">
        <v>7450</v>
      </c>
      <c r="E46" s="7"/>
      <c r="F46" s="7"/>
    </row>
    <row r="47" spans="1:6" ht="15">
      <c r="A47" s="39"/>
      <c r="B47" s="49" t="s">
        <v>136</v>
      </c>
      <c r="C47" s="77"/>
      <c r="D47" s="81">
        <v>7450</v>
      </c>
      <c r="E47" s="7"/>
      <c r="F47" s="7"/>
    </row>
    <row r="48" spans="1:6" ht="15">
      <c r="A48" s="7"/>
      <c r="B48" s="73" t="s">
        <v>137</v>
      </c>
      <c r="C48" s="39"/>
      <c r="D48" s="55">
        <v>117072</v>
      </c>
      <c r="E48" s="55">
        <f>E15+E21+E29</f>
        <v>112110</v>
      </c>
      <c r="F48" s="55">
        <f>F15+F21+F29</f>
        <v>122380</v>
      </c>
    </row>
    <row r="49" spans="1:6" ht="15">
      <c r="A49" s="82"/>
      <c r="B49" s="83"/>
      <c r="C49" s="83"/>
      <c r="D49" s="84"/>
      <c r="E49" s="36"/>
      <c r="F49" s="36"/>
    </row>
    <row r="50" spans="1:6" ht="15.75">
      <c r="A50" s="36"/>
      <c r="B50" s="2" t="s">
        <v>138</v>
      </c>
      <c r="C50" s="36"/>
      <c r="D50" s="36"/>
      <c r="E50" s="36"/>
      <c r="F50" s="36"/>
    </row>
    <row r="51" spans="1:6" ht="15.75">
      <c r="A51" s="36"/>
      <c r="B51" s="3" t="s">
        <v>139</v>
      </c>
      <c r="C51" s="36"/>
      <c r="D51" s="85"/>
      <c r="E51" s="36"/>
      <c r="F51" s="36"/>
    </row>
    <row r="52" spans="1:6" ht="15.75">
      <c r="A52" s="36"/>
      <c r="B52" s="11" t="s">
        <v>140</v>
      </c>
      <c r="C52" s="36"/>
      <c r="D52" s="36"/>
      <c r="E52" s="36"/>
      <c r="F52" s="36"/>
    </row>
  </sheetData>
  <sheetProtection/>
  <mergeCells count="4"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355698720000</cp:lastModifiedBy>
  <cp:lastPrinted>2019-01-03T12:40:17Z</cp:lastPrinted>
  <dcterms:created xsi:type="dcterms:W3CDTF">2018-12-02T19:58:02Z</dcterms:created>
  <dcterms:modified xsi:type="dcterms:W3CDTF">2019-01-08T12:12:09Z</dcterms:modified>
  <cp:category/>
  <cp:version/>
  <cp:contentType/>
  <cp:contentStatus/>
</cp:coreProperties>
</file>